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73\1 výzva\"/>
    </mc:Choice>
  </mc:AlternateContent>
  <xr:revisionPtr revIDLastSave="0" documentId="13_ncr:1_{BA05E52E-F760-4EA4-B029-565DA026F5FD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T8" i="1" l="1"/>
  <c r="P8" i="1"/>
  <c r="S8" i="1" l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<sst xmlns="http://schemas.openxmlformats.org/spreadsheetml/2006/main" count="47" uniqueCount="42">
  <si>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</si>
  <si>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</si>
  <si>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</si>
  <si>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</si>
  <si>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</si>
  <si>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</si>
  <si>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</si>
  <si>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</si>
  <si>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</si>
  <si>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</si>
  <si>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</si>
  <si>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</si>
  <si>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</si>
  <si>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</si>
  <si>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</si>
  <si>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</si>
  <si>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</si>
  <si>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</si>
  <si>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</si>
  <si>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</si>
  <si>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</si>
  <si>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</si>
  <si>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</si>
  <si>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</si>
  <si>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</si>
  <si>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</si>
  <si>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</si>
  <si>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</si>
  <si>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</si>
  <si>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</si>
  <si>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</si>
  <si>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</si>
  <si>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Mgr. Jan Král, 
Tel.: 37763 6123</t>
  </si>
  <si>
    <t xml:space="preserve">Příloha č. 2 Kupní smlouvy - technická specifikace
Výpočetní technika (III.) 073 - 2022 </t>
  </si>
  <si>
    <t>Klatovská 51, 
301 00 Plzeň,
Fakulta pedagogická - Středisko správy počítačové sítě,
místnost KL 221</t>
  </si>
  <si>
    <t>Notebook 13,6"</t>
  </si>
  <si>
    <t>Ing. Tomáš Řeřicha, Ph.D.,
Tel.: 737 488 958,
37763 4534</t>
  </si>
  <si>
    <t>Univerzitní 26, 
301 00 Plzeň,
Fakulta elektrotechnická - Katedra materiálů a technologií,
místnost EK 414</t>
  </si>
  <si>
    <t>Pokud financováno z projektových prostředků, pak ŘEŠITEL uvede: NÁZEV A ČÍSLO DOTAČNÍHO PROJEKTU</t>
  </si>
  <si>
    <t>Notebook 14"</t>
  </si>
  <si>
    <t>Výkon procesoru v Passmark CPU více než 22 000 bodů, počet jader procesoru min. 8.
Operační paměť: min. 32 GB.
Displej 14", rozlišení min. 3024 x 1964, lesklý.
HDD: min. 512 GB, typ SSD.
Integrovaná webkamera.
Rozhraní min.: Wi-Fi, Bluetooth min. verze 5.0, Thunderbolt 4, USB-C, HDMI 2.0.
Operační systém macOS (z důvodu kompatibility se stávajícím zařízením na ZČU).
Hmotnost: max. 1,7 kg.
Klávesnice s podsvícením.
Záruka min. 2 roky.</t>
  </si>
  <si>
    <t>Notebook klasické konstrukce s kovovým šasi.
Min. 8 jádrový procesor.
Min. 8 jádrová GPU.
Min. 8GB RAM.
Pevný disk min. 256 GB SSD.
Display 13,6", poměr stran 16:10, maximální rozlišení 2560 × 1664 px.
HD kamera s rozlišením min. 1080p.
Operační systém macOS (z důvodu kompatibility se stávajícím zařízením na ZČU).
Podsvícená klávesnice s českou lokalizací.
Rozhraní min.: 2x USB-C s podporou Thunderbolt/USB 4; 3,5 jack.
Bluetooth min. verze 5.0; Wifi 6; pasivně chlazený.
Udávaná maximální výdrž baterie min. 18 h.
Nabíjení přes USB-C, napájecí port MagSafe 3.
Min. 35W dvouportový USB C napájecí adaptér.
Preferovaná barva: stříbrná.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</si>
</sst>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2" zoomScaleNormal="100" workbookViewId="0">
      <selection activeCell="G7" sqref="G7: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" style="5" hidden="1" customWidth="1"/>
    <col min="12" max="12" width="29.425781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9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79" t="s">
        <v>33</v>
      </c>
      <c r="C1" s="80"/>
      <c r="D1" s="8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6"/>
      <c r="E3" s="76"/>
      <c r="F3" s="7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38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75" t="s">
        <v>7</v>
      </c>
      <c r="T6" s="75" t="s">
        <v>8</v>
      </c>
      <c r="U6" s="41" t="s">
        <v>21</v>
      </c>
      <c r="V6" s="41" t="s">
        <v>22</v>
      </c>
    </row>
    <row r="7" spans="1:22" ht="201.75" customHeight="1" thickTop="1" thickBot="1" x14ac:dyDescent="0.3">
      <c r="A7" s="20"/>
      <c r="B7" s="48">
        <v>1</v>
      </c>
      <c r="C7" s="49" t="s">
        <v>39</v>
      </c>
      <c r="D7" s="50">
        <v>1</v>
      </c>
      <c r="E7" s="51" t="s">
        <v>24</v>
      </c>
      <c r="F7" s="78" t="s">
        <v>40</v>
      </c>
      <c r="G7" s="92"/>
      <c r="H7" s="93"/>
      <c r="I7" s="52" t="s">
        <v>31</v>
      </c>
      <c r="J7" s="53" t="s">
        <v>30</v>
      </c>
      <c r="K7" s="54"/>
      <c r="L7" s="55"/>
      <c r="M7" s="56" t="s">
        <v>36</v>
      </c>
      <c r="N7" s="56" t="s">
        <v>37</v>
      </c>
      <c r="O7" s="57">
        <v>80</v>
      </c>
      <c r="P7" s="58">
        <f>D7*Q7</f>
        <v>57000</v>
      </c>
      <c r="Q7" s="59">
        <v>57000</v>
      </c>
      <c r="R7" s="95"/>
      <c r="S7" s="60">
        <f>D7*R7</f>
        <v>0</v>
      </c>
      <c r="T7" s="61" t="str">
        <f t="shared" ref="T7" si="0">IF(ISNUMBER(R7), IF(R7&gt;Q7,"NEVYHOVUJE","VYHOVUJE")," ")</f>
        <v xml:space="preserve"> </v>
      </c>
      <c r="U7" s="54"/>
      <c r="V7" s="51" t="s">
        <v>11</v>
      </c>
    </row>
    <row r="8" spans="1:22" ht="281.25" customHeight="1" thickTop="1" thickBot="1" x14ac:dyDescent="0.3">
      <c r="A8" s="20"/>
      <c r="B8" s="62">
        <v>2</v>
      </c>
      <c r="C8" s="63" t="s">
        <v>35</v>
      </c>
      <c r="D8" s="64">
        <v>1</v>
      </c>
      <c r="E8" s="65" t="s">
        <v>24</v>
      </c>
      <c r="F8" s="77" t="s">
        <v>41</v>
      </c>
      <c r="G8" s="94"/>
      <c r="H8" s="93"/>
      <c r="I8" s="74" t="s">
        <v>31</v>
      </c>
      <c r="J8" s="74" t="s">
        <v>30</v>
      </c>
      <c r="K8" s="66"/>
      <c r="L8" s="67"/>
      <c r="M8" s="68" t="s">
        <v>32</v>
      </c>
      <c r="N8" s="68" t="s">
        <v>34</v>
      </c>
      <c r="O8" s="69">
        <v>30</v>
      </c>
      <c r="P8" s="70">
        <f>D8*Q8</f>
        <v>31100</v>
      </c>
      <c r="Q8" s="71">
        <v>31100</v>
      </c>
      <c r="R8" s="96"/>
      <c r="S8" s="72">
        <f>D8*R8</f>
        <v>0</v>
      </c>
      <c r="T8" s="73" t="str">
        <f t="shared" ref="T8" si="1">IF(ISNUMBER(R8), IF(R8&gt;Q8,"NEVYHOVUJE","VYHOVUJE")," ")</f>
        <v xml:space="preserve"> </v>
      </c>
      <c r="U8" s="66"/>
      <c r="V8" s="65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0" t="s">
        <v>28</v>
      </c>
      <c r="C10" s="90"/>
      <c r="D10" s="90"/>
      <c r="E10" s="90"/>
      <c r="F10" s="90"/>
      <c r="G10" s="90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7" t="s">
        <v>10</v>
      </c>
      <c r="S10" s="88"/>
      <c r="T10" s="89"/>
      <c r="U10" s="24"/>
      <c r="V10" s="25"/>
    </row>
    <row r="11" spans="1:22" ht="50.45" customHeight="1" thickTop="1" thickBot="1" x14ac:dyDescent="0.3">
      <c r="B11" s="91" t="s">
        <v>26</v>
      </c>
      <c r="C11" s="91"/>
      <c r="D11" s="91"/>
      <c r="E11" s="91"/>
      <c r="F11" s="91"/>
      <c r="G11" s="91"/>
      <c r="H11" s="91"/>
      <c r="I11" s="26"/>
      <c r="L11" s="9"/>
      <c r="M11" s="9"/>
      <c r="N11" s="9"/>
      <c r="O11" s="27"/>
      <c r="P11" s="27"/>
      <c r="Q11" s="28">
        <f>SUM(P7:P8)</f>
        <v>88100</v>
      </c>
      <c r="R11" s="84">
        <f>SUM(S7:S8)</f>
        <v>0</v>
      </c>
      <c r="S11" s="85"/>
      <c r="T11" s="86"/>
    </row>
    <row r="12" spans="1:22" ht="15.75" thickTop="1" x14ac:dyDescent="0.25">
      <c r="B12" s="83" t="s">
        <v>27</v>
      </c>
      <c r="C12" s="83"/>
      <c r="D12" s="83"/>
      <c r="E12" s="83"/>
      <c r="F12" s="83"/>
      <c r="G12" s="83"/>
      <c r="H12" s="76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6"/>
      <c r="H13" s="7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6"/>
      <c r="H14" s="7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6"/>
      <c r="H15" s="7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6"/>
      <c r="H16" s="7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6"/>
      <c r="H18" s="7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6"/>
      <c r="H19" s="7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6"/>
      <c r="H20" s="7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6"/>
      <c r="H21" s="7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6"/>
      <c r="H22" s="7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zALnNCGVYZbf1c1uXL5YccKth9IrFa7W1qmsW0ImtaOWbrCeBnU6WR3imwcx9ZxirIhKbU+uEUBTfR4ODQVxJw==" saltValue="J+sNK9dpe7m1gz6U0hEPA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11" priority="76">
      <formula>LEN(TRIM(B7))=0</formula>
    </cfRule>
  </conditionalFormatting>
  <conditionalFormatting sqref="B7:B8">
    <cfRule type="cellIs" dxfId="10" priority="73" operator="greaterThanOrEqual">
      <formula>1</formula>
    </cfRule>
  </conditionalFormatting>
  <conditionalFormatting sqref="T7:T8">
    <cfRule type="cellIs" dxfId="9" priority="60" operator="equal">
      <formula>"VYHOVUJE"</formula>
    </cfRule>
  </conditionalFormatting>
  <conditionalFormatting sqref="T7:T8">
    <cfRule type="cellIs" dxfId="8" priority="59" operator="equal">
      <formula>"NEVYHOVUJE"</formula>
    </cfRule>
  </conditionalFormatting>
  <conditionalFormatting sqref="G7:H7 R7:R8 G8">
    <cfRule type="containsBlanks" dxfId="7" priority="53">
      <formula>LEN(TRIM(G7))=0</formula>
    </cfRule>
  </conditionalFormatting>
  <conditionalFormatting sqref="G7:H7 R7:R8 G8">
    <cfRule type="notContainsBlanks" dxfId="6" priority="51">
      <formula>LEN(TRIM(G7))&gt;0</formula>
    </cfRule>
  </conditionalFormatting>
  <conditionalFormatting sqref="G7:H7 R7:R8 G8">
    <cfRule type="notContainsBlanks" dxfId="5" priority="50">
      <formula>LEN(TRIM(G7))&gt;0</formula>
    </cfRule>
  </conditionalFormatting>
  <conditionalFormatting sqref="G7:H7 G8">
    <cfRule type="notContainsBlanks" dxfId="4" priority="4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2022-07-19T06:24:21Z</cp:lastPrinted>
  <dcterms:created xsi:type="dcterms:W3CDTF">2014-03-05T12:43:32Z</dcterms:created>
  <dcterms:modified xsi:type="dcterms:W3CDTF">2022-07-19T07:38:25Z</dcterms:modified>
</cp:coreProperties>
</file>